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S:\HIV internet\internet.hivstd.dshs\hivstd\pops\forms\"/>
    </mc:Choice>
  </mc:AlternateContent>
  <xr:revisionPtr revIDLastSave="0" documentId="8_{C9007A8C-D4FB-4E5D-9AAB-4B87721FDD64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Instructions " sheetId="4" r:id="rId1"/>
    <sheet name="Audit Summary" sheetId="1" r:id="rId2"/>
    <sheet name="Audit Tool" sheetId="3" r:id="rId3"/>
    <sheet name="Sheet1" sheetId="5" state="hidden" r:id="rId4"/>
  </sheets>
  <definedNames>
    <definedName name="_xlnm.Print_Area" localSheetId="1">'Audit Summary'!$A$1:$M$25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J8" i="1"/>
  <c r="J9" i="1"/>
  <c r="J10" i="1"/>
  <c r="J11" i="1"/>
  <c r="J12" i="1"/>
  <c r="J13" i="1"/>
  <c r="J14" i="1"/>
  <c r="J15" i="1"/>
  <c r="J16" i="1"/>
  <c r="AM14" i="3" l="1"/>
  <c r="AM13" i="3"/>
  <c r="AM12" i="3"/>
  <c r="AM11" i="3"/>
  <c r="AM10" i="3"/>
  <c r="AM9" i="3"/>
  <c r="AM8" i="3"/>
  <c r="AM7" i="3"/>
  <c r="AM6" i="3"/>
  <c r="AM5" i="3"/>
  <c r="AN14" i="3"/>
  <c r="AN13" i="3"/>
  <c r="AN12" i="3"/>
  <c r="AN11" i="3"/>
  <c r="AN10" i="3"/>
  <c r="AN9" i="3"/>
  <c r="AN8" i="3"/>
  <c r="AN7" i="3"/>
  <c r="AN6" i="3"/>
  <c r="AN5" i="3"/>
  <c r="J7" i="1" s="1"/>
  <c r="AO5" i="3"/>
  <c r="K7" i="1" s="1"/>
  <c r="AO14" i="3"/>
  <c r="AO13" i="3"/>
  <c r="AO12" i="3"/>
  <c r="AO11" i="3"/>
  <c r="AO10" i="3"/>
  <c r="AO9" i="3"/>
  <c r="AO8" i="3"/>
  <c r="AO7" i="3"/>
  <c r="AO6" i="3"/>
  <c r="L10" i="1"/>
  <c r="M10" i="1" s="1" a="1"/>
  <c r="M10" i="1" s="1"/>
  <c r="L8" i="1"/>
  <c r="M8" i="1" s="1" a="1"/>
  <c r="M8" i="1" s="1"/>
  <c r="L9" i="1"/>
  <c r="M9" i="1" s="1" a="1"/>
  <c r="M9" i="1" s="1"/>
  <c r="L11" i="1"/>
  <c r="M11" i="1" s="1" a="1"/>
  <c r="M11" i="1" s="1"/>
  <c r="L12" i="1"/>
  <c r="M12" i="1" s="1" a="1"/>
  <c r="M12" i="1" s="1"/>
  <c r="L13" i="1"/>
  <c r="M13" i="1" s="1" a="1"/>
  <c r="M13" i="1" s="1"/>
  <c r="L14" i="1"/>
  <c r="M14" i="1" s="1" a="1"/>
  <c r="M14" i="1" s="1"/>
  <c r="L15" i="1"/>
  <c r="M15" i="1" s="1" a="1"/>
  <c r="M15" i="1" s="1"/>
  <c r="L16" i="1"/>
  <c r="M16" i="1" s="1" a="1"/>
  <c r="M16" i="1" s="1"/>
  <c r="L7" i="1" l="1"/>
  <c r="M7" i="1" s="1" a="1"/>
  <c r="M7" i="1" s="1"/>
  <c r="M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<sst xmlns="http://schemas.openxmlformats.org/spreadsheetml/2006/main" count="383" uniqueCount="80">
  <si>
    <t>Date:</t>
  </si>
  <si>
    <t>Area Observed and Rated</t>
  </si>
  <si>
    <t>Weight</t>
  </si>
  <si>
    <t>DIS Signature:</t>
  </si>
  <si>
    <t>Signature means only that DIS has reviewed comments. This signature does not constitute agreement with the evaluation above.</t>
  </si>
  <si>
    <t>Reviewer's Signature:</t>
  </si>
  <si>
    <r>
      <rPr>
        <b/>
        <sz val="11"/>
        <color theme="1"/>
        <rFont val="Calibri"/>
        <family val="2"/>
        <scheme val="minor"/>
      </rPr>
      <t>Scoring:</t>
    </r>
    <r>
      <rPr>
        <sz val="11"/>
        <color theme="1"/>
        <rFont val="Calibri"/>
        <family val="2"/>
        <scheme val="minor"/>
      </rPr>
      <t xml:space="preserve">  1-50 </t>
    </r>
    <r>
      <rPr>
        <b/>
        <sz val="11"/>
        <color theme="1"/>
        <rFont val="Calibri"/>
        <family val="2"/>
        <scheme val="minor"/>
      </rPr>
      <t>Unacceptable</t>
    </r>
    <r>
      <rPr>
        <sz val="11"/>
        <color theme="1"/>
        <rFont val="Calibri"/>
        <family val="2"/>
        <scheme val="minor"/>
      </rPr>
      <t xml:space="preserve">, 51-79 </t>
    </r>
    <r>
      <rPr>
        <b/>
        <sz val="11"/>
        <color theme="1"/>
        <rFont val="Calibri"/>
        <family val="2"/>
        <scheme val="minor"/>
      </rPr>
      <t>Needs Improvement</t>
    </r>
    <r>
      <rPr>
        <sz val="11"/>
        <color theme="1"/>
        <rFont val="Calibri"/>
        <family val="2"/>
        <scheme val="minor"/>
      </rPr>
      <t xml:space="preserve">, 80-100 </t>
    </r>
    <r>
      <rPr>
        <b/>
        <sz val="11"/>
        <color theme="1"/>
        <rFont val="Calibri"/>
        <family val="2"/>
        <scheme val="minor"/>
      </rPr>
      <t>Meets Program Requirements</t>
    </r>
  </si>
  <si>
    <t>Goal</t>
  </si>
  <si>
    <t>Total #</t>
  </si>
  <si>
    <t># Met</t>
  </si>
  <si>
    <t>% Met</t>
  </si>
  <si>
    <t xml:space="preserve">Date: </t>
  </si>
  <si>
    <t>Score</t>
  </si>
  <si>
    <t>DIS Name:</t>
  </si>
  <si>
    <t>Reviewer:</t>
  </si>
  <si>
    <t># of Open FR are on the THISIS open assignment list:</t>
  </si>
  <si>
    <t xml:space="preserve">1.  Available demographic information is complete and accurately entered into THISIS.   </t>
  </si>
  <si>
    <r>
      <t xml:space="preserve">3.  Field records have a documented record search within one business day of assignment to DIS. </t>
    </r>
    <r>
      <rPr>
        <sz val="11"/>
        <color theme="4" tint="-0.249977111117893"/>
        <rFont val="Calibri"/>
        <family val="2"/>
        <scheme val="minor"/>
      </rPr>
      <t xml:space="preserve"> </t>
    </r>
  </si>
  <si>
    <t xml:space="preserve">5.  Field records have a documented attempt to locate the client (phone call, text, and/or field visit) within one business day of assignment.  </t>
  </si>
  <si>
    <t xml:space="preserve">6.  Field records have a documented field visit to locate the client within two business days of assignment. </t>
  </si>
  <si>
    <r>
      <t>8. Field records have daily documentation for each work day the field record is open until closure (excluding pending field records).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</si>
  <si>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9.  Field records are properly documented  (Date, time of day, type of activity, and result of activity -DTAR). </t>
    </r>
    <r>
      <rPr>
        <sz val="11"/>
        <color theme="4" tint="-0.249977111117893"/>
        <rFont val="Calibri"/>
        <family val="2"/>
        <scheme val="minor"/>
      </rPr>
      <t xml:space="preserve"> </t>
    </r>
  </si>
  <si>
    <t xml:space="preserve">Review Number 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</si>
  <si>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</si>
  <si>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</si>
  <si>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</si>
  <si>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</si>
  <si>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</si>
  <si>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</si>
  <si>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</si>
  <si>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</si>
  <si>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</si>
  <si>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</si>
  <si>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</si>
  <si>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</si>
  <si>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</si>
  <si>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</si>
  <si>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</si>
  <si>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</si>
  <si>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</si>
  <si>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</si>
  <si>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</si>
  <si>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</si>
  <si>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</si>
  <si>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</si>
  <si>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</si>
  <si>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</si>
  <si>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</si>
  <si>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</si>
  <si>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</si>
  <si>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</si>
  <si>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</si>
  <si>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</si>
  <si>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Totals</t>
  </si>
  <si>
    <t xml:space="preserve">Field Record ID </t>
  </si>
  <si>
    <t>Audit Criteria: Met (M) Not Met (NM) Not Applicable (NA)
exclude field records pending lab results, OOJ and OOS</t>
  </si>
  <si>
    <r>
      <t xml:space="preserve">3.  Field record has a documented record search within one business day of assignment to DIS. </t>
    </r>
    <r>
      <rPr>
        <sz val="11"/>
        <color theme="4" tint="-0.249977111117893"/>
        <rFont val="Calibri"/>
        <family val="2"/>
        <scheme val="minor"/>
      </rPr>
      <t xml:space="preserve"> </t>
    </r>
  </si>
  <si>
    <t xml:space="preserve">5.  Field record has a documented attempt to locate the client (phone call, text, and/or field visit) within one business day of assignment.  </t>
  </si>
  <si>
    <t xml:space="preserve">6.  Field record has a documented field visit to locate the client within two business days of assignment. </t>
  </si>
  <si>
    <r>
      <t>8. Field record is documentated for each work day it is open until closure (excluding pending field records).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</si>
  <si>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9.  Field records are documented using DTAR format  (Date, time of day, type of activity, and result of activity). </t>
    </r>
    <r>
      <rPr>
        <sz val="11"/>
        <color theme="4" tint="-0.249977111117893"/>
        <rFont val="Calibri"/>
        <family val="2"/>
        <scheme val="minor"/>
      </rPr>
      <t xml:space="preserve"> </t>
    </r>
  </si>
  <si>
    <t># of FRs</t>
  </si>
  <si>
    <t>Total Met</t>
  </si>
  <si>
    <t xml:space="preserve"> </t>
  </si>
  <si>
    <t># Field Records in "Pouch/Open Workflow":</t>
  </si>
  <si>
    <t># of Field Records on open list by type:  700 reactors ____   700 PSA* ____    900 Reactors ____   900 PSA* ____    All Others _____</t>
  </si>
  <si>
    <r>
      <t xml:space="preserve">4.  FLS directives provided on field records were followed as instructed. 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</si>
  <si>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*P</t>
    </r>
    <r>
      <rPr>
        <sz val="11"/>
        <color theme="1"/>
        <rFont val="Calibri"/>
        <family val="2"/>
        <scheme val="minor"/>
      </rPr>
      <t xml:space="preserve">-partners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-suspects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-associates</t>
    </r>
  </si>
  <si>
    <r>
      <t xml:space="preserve">7.  Field records open more than three business days have documented request for guidance from the FLS. </t>
    </r>
    <r>
      <rPr>
        <sz val="11"/>
        <color rgb="FFFF0000"/>
        <rFont val="Calibri"/>
        <family val="2"/>
        <scheme val="minor"/>
      </rPr>
      <t xml:space="preserve"> </t>
    </r>
  </si>
  <si>
    <t xml:space="preserve">10.  Field records have documented attempts to obtain pregnancy status documented in the Follow-up Activitiy QP or completed in the clinical QP.   </t>
  </si>
  <si>
    <t>Open Field Record Workflow/Pouch Review Audit Form</t>
  </si>
  <si>
    <r>
      <t xml:space="preserve">7. Field records open more than three business days have documented request for guidance from the FLS.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</si>
  <si>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4.   FLS directives provided on field records were followed as instructed. </t>
    </r>
    <r>
      <rPr>
        <sz val="11"/>
        <color rgb="FFFF0000"/>
        <rFont val="Calibri"/>
        <family val="2"/>
        <scheme val="minor"/>
      </rPr>
      <t xml:space="preserve"> </t>
    </r>
  </si>
  <si>
    <t>Revised 03/11/2022</t>
  </si>
  <si>
    <t>2.  Field Record is open less than seven (7) days</t>
  </si>
  <si>
    <t xml:space="preserve">10. Field Records have attempts to obtain pregnancy status completed and documented in the Follow-up Activity QP or the clinical QP.   </t>
  </si>
  <si>
    <t>M</t>
  </si>
  <si>
    <t>NM</t>
  </si>
  <si>
    <t>NA</t>
  </si>
  <si>
    <t>2.  Open field records are open 7 days or less.  (excluding pending field records, OOJ or OOS)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</si>
</sst>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7" fillId="2" borderId="14" xfId="0" applyFont="1" applyFill="1" applyBorder="1"/>
    <xf numFmtId="9" fontId="0" fillId="4" borderId="1" xfId="0" applyNumberFormat="1" applyFill="1" applyBorder="1" applyAlignment="1">
      <alignment horizontal="center"/>
    </xf>
    <xf numFmtId="9" fontId="0" fillId="0" borderId="1" xfId="0" applyNumberFormat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9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 wrapText="1"/>
      <protection locked="0"/>
    </xf>
    <xf numFmtId="0" fontId="1" fillId="0" borderId="0" xfId="0" applyFont="1"/>
    <xf numFmtId="10" fontId="1" fillId="0" borderId="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7" xfId="0" applyBorder="1"/>
    <xf numFmtId="0" fontId="0" fillId="0" borderId="14" xfId="0" applyBorder="1"/>
    <xf numFmtId="0" fontId="0" fillId="0" borderId="31" xfId="0" applyBorder="1"/>
    <xf numFmtId="0" fontId="1" fillId="0" borderId="30" xfId="0" applyFont="1" applyBorder="1"/>
    <xf numFmtId="0" fontId="1" fillId="0" borderId="31" xfId="0" applyFont="1" applyBorder="1"/>
    <xf numFmtId="0" fontId="1" fillId="0" borderId="27" xfId="0" applyFont="1" applyBorder="1"/>
    <xf numFmtId="0" fontId="0" fillId="5" borderId="24" xfId="0" applyFill="1" applyBorder="1"/>
    <xf numFmtId="0" fontId="1" fillId="5" borderId="24" xfId="0" applyFont="1" applyFill="1" applyBorder="1"/>
    <xf numFmtId="0" fontId="0" fillId="5" borderId="25" xfId="0" applyFill="1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5" borderId="23" xfId="0" applyFont="1" applyFill="1" applyBorder="1" applyAlignment="1">
      <alignment horizontal="center" wrapText="1"/>
    </xf>
    <xf numFmtId="0" fontId="10" fillId="5" borderId="24" xfId="0" applyFont="1" applyFill="1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818278</xdr:colOff>
      <xdr:row>51</xdr:row>
      <xdr:rowOff>132301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4ABCE-A17A-43B6-9D53-87AC43A0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71428" cy="8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9</xdr:col>
      <xdr:colOff>837326</xdr:colOff>
      <xdr:row>94</xdr:row>
      <xdr:rowOff>126089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1A492-FAC7-4254-9846-B17B3177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39150"/>
          <a:ext cx="6990476" cy="7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77108</xdr:colOff>
      <xdr:row>28</xdr:row>
      <xdr:rowOff>173266</xdr:rowOff>
    </xdr:from>
    <xdr:ext cx="7296150" cy="118518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3A1968-1330-4C9B-AAC6-1EE6411AA0C7}"/>
            </a:ext>
          </a:extLst>
        </xdr:cNvPr>
        <xdr:cNvSpPr txBox="1"/>
      </xdr:nvSpPr>
      <xdr:spPr>
        <a:xfrm>
          <a:off x="77108" y="8718552"/>
          <a:ext cx="7296150" cy="11851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B143-8D09-41C8-95C2-72D338506244}">
  <dimension ref="A41:A74"/>
  <sheetViews>
    <sheetView tabSelected="1" workbookViewId="0"/>
  </sheetViews>
  <sheetFormatPr defaultRowHeight="15" x14ac:dyDescent="0.25"/>
  <cols>
    <col min="1" max="1" width="21.85546875" bestFit="1" customWidth="1"/>
    <col min="9" max="9" width="5.140625" bestFit="1" customWidth="1"/>
    <col min="10" max="10" width="34.7109375" customWidth="1"/>
    <col min="11" max="11" width="52.42578125" bestFit="1" customWidth="1"/>
    <col min="12" max="12" width="6.85546875" bestFit="1" customWidth="1"/>
    <col min="13" max="13" width="7.7109375" bestFit="1" customWidth="1"/>
  </cols>
  <sheetData>
    <row r="41" ht="21" customHeight="1" x14ac:dyDescent="0.25"/>
    <row r="42" ht="8.1" hidden="1" customHeight="1" x14ac:dyDescent="0.25"/>
    <row r="43" ht="6.95" hidden="1" customHeight="1" x14ac:dyDescent="0.25"/>
    <row r="44" ht="1.5" hidden="1" customHeight="1" x14ac:dyDescent="0.25"/>
    <row r="45" hidden="1" x14ac:dyDescent="0.25"/>
    <row r="46" ht="6.6" hidden="1" customHeight="1" x14ac:dyDescent="0.25"/>
    <row r="47" ht="2.4500000000000002" hidden="1" customHeight="1" x14ac:dyDescent="0.25"/>
    <row r="48" ht="2.4500000000000002" customHeight="1" x14ac:dyDescent="0.25"/>
    <row r="49" ht="42.95" customHeight="1" x14ac:dyDescent="0.25"/>
    <row r="51" hidden="1" x14ac:dyDescent="0.25"/>
    <row r="71" ht="6" customHeight="1" x14ac:dyDescent="0.25"/>
    <row r="72" hidden="1" x14ac:dyDescent="0.25"/>
    <row r="73" ht="2.4500000000000002" customHeight="1" x14ac:dyDescent="0.25"/>
    <row r="74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GridLines="0" zoomScale="140" zoomScaleNormal="140" workbookViewId="0">
      <selection sqref="A1:M1"/>
    </sheetView>
  </sheetViews>
  <sheetFormatPr defaultRowHeight="15" x14ac:dyDescent="0.25"/>
  <cols>
    <col min="2" max="2" width="7.42578125" customWidth="1"/>
    <col min="3" max="3" width="12" customWidth="1"/>
    <col min="6" max="6" width="7" customWidth="1"/>
    <col min="7" max="7" width="11.140625" customWidth="1"/>
    <col min="8" max="8" width="11.42578125" customWidth="1"/>
    <col min="9" max="9" width="9.140625" customWidth="1"/>
    <col min="10" max="10" width="11.140625" customWidth="1"/>
    <col min="12" max="12" width="8" customWidth="1"/>
    <col min="13" max="13" width="9" customWidth="1"/>
  </cols>
  <sheetData>
    <row r="1" spans="1:13" ht="20.25" customHeight="1" x14ac:dyDescent="0.35">
      <c r="A1" s="43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26.25" customHeight="1" x14ac:dyDescent="0.25">
      <c r="A2" s="40" t="s">
        <v>11</v>
      </c>
      <c r="B2" s="41"/>
      <c r="C2" s="41" t="s">
        <v>13</v>
      </c>
      <c r="D2" s="41"/>
      <c r="E2" s="41"/>
      <c r="F2" s="41"/>
      <c r="G2" s="5"/>
      <c r="H2" s="41" t="s">
        <v>14</v>
      </c>
      <c r="I2" s="41"/>
      <c r="J2" s="42"/>
      <c r="K2" s="46"/>
      <c r="L2" s="47"/>
      <c r="M2" s="48"/>
    </row>
    <row r="3" spans="1:13" ht="30" customHeight="1" x14ac:dyDescent="0.25">
      <c r="A3" s="11" t="s">
        <v>64</v>
      </c>
      <c r="B3" s="12"/>
      <c r="C3" s="12"/>
      <c r="G3" s="49" t="s">
        <v>15</v>
      </c>
      <c r="H3" s="50"/>
      <c r="I3" s="50"/>
      <c r="J3" s="51"/>
      <c r="K3" s="13"/>
      <c r="L3" s="13"/>
      <c r="M3" s="14"/>
    </row>
    <row r="4" spans="1:13" ht="27" customHeight="1" x14ac:dyDescent="0.25">
      <c r="A4" s="46" t="s">
        <v>65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3.75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32.25" customHeight="1" x14ac:dyDescent="0.25">
      <c r="A6" s="72" t="s">
        <v>1</v>
      </c>
      <c r="B6" s="73"/>
      <c r="C6" s="73"/>
      <c r="D6" s="73"/>
      <c r="E6" s="73"/>
      <c r="F6" s="73"/>
      <c r="G6" s="73"/>
      <c r="H6" s="73"/>
      <c r="I6" s="1" t="s">
        <v>7</v>
      </c>
      <c r="J6" s="1" t="s">
        <v>8</v>
      </c>
      <c r="K6" s="1" t="s">
        <v>9</v>
      </c>
      <c r="L6" s="2" t="s">
        <v>10</v>
      </c>
      <c r="M6" s="3" t="s">
        <v>2</v>
      </c>
    </row>
    <row r="7" spans="1:13" ht="30" customHeight="1" x14ac:dyDescent="0.25">
      <c r="A7" s="74" t="s">
        <v>16</v>
      </c>
      <c r="B7" s="75"/>
      <c r="C7" s="75"/>
      <c r="D7" s="75"/>
      <c r="E7" s="75"/>
      <c r="F7" s="75"/>
      <c r="G7" s="75"/>
      <c r="H7" s="75"/>
      <c r="I7" s="15">
        <v>0.8</v>
      </c>
      <c r="J7" s="16">
        <f>'Audit Tool'!AN5</f>
        <v>0</v>
      </c>
      <c r="K7" s="16">
        <f>'Audit Tool'!AO5</f>
        <v>0</v>
      </c>
      <c r="L7" s="17" t="e">
        <f>K7/J7</f>
        <v>#DIV/0!</v>
      </c>
      <c r="M7" s="18" t="e" cm="1">
        <f t="array" ref="M7">_xlfn.IFS((L7&gt;=I7),"10",(L7&gt;=70%),"5",(69%&gt;L7),"0")</f>
        <v>#DIV/0!</v>
      </c>
    </row>
    <row r="8" spans="1:13" ht="42" customHeight="1" x14ac:dyDescent="0.25">
      <c r="A8" s="35" t="s">
        <v>79</v>
      </c>
      <c r="B8" s="36"/>
      <c r="C8" s="36"/>
      <c r="D8" s="36"/>
      <c r="E8" s="36"/>
      <c r="F8" s="36"/>
      <c r="G8" s="36"/>
      <c r="H8" s="36"/>
      <c r="I8" s="10">
        <v>0.79500000000000004</v>
      </c>
      <c r="J8" s="16">
        <f>'Audit Tool'!AN6</f>
        <v>0</v>
      </c>
      <c r="K8" s="16">
        <f>'Audit Tool'!AO6</f>
        <v>0</v>
      </c>
      <c r="L8" s="9" t="e">
        <f t="shared" ref="L8:L16" si="0">K8/J8</f>
        <v>#DIV/0!</v>
      </c>
      <c r="M8" s="18" t="e" cm="1">
        <f t="array" ref="M8">_xlfn.IFS((L8&gt;=I8),"10",(L8&gt;=70%),"5",(69%&gt;L8),"0")</f>
        <v>#DIV/0!</v>
      </c>
    </row>
    <row r="9" spans="1:13" ht="42" customHeight="1" x14ac:dyDescent="0.25">
      <c r="A9" s="35" t="s">
        <v>17</v>
      </c>
      <c r="B9" s="36"/>
      <c r="C9" s="36"/>
      <c r="D9" s="36"/>
      <c r="E9" s="36"/>
      <c r="F9" s="36"/>
      <c r="G9" s="36"/>
      <c r="H9" s="36"/>
      <c r="I9" s="10">
        <v>0.8</v>
      </c>
      <c r="J9" s="16">
        <f>'Audit Tool'!AN7</f>
        <v>0</v>
      </c>
      <c r="K9" s="16">
        <f>'Audit Tool'!AO7</f>
        <v>0</v>
      </c>
      <c r="L9" s="9" t="e">
        <f t="shared" si="0"/>
        <v>#DIV/0!</v>
      </c>
      <c r="M9" s="18" t="e" cm="1">
        <f t="array" ref="M9">_xlfn.IFS((L9&gt;=I9),"10",(L9&gt;=70%),"5",(69%&gt;L9),"0")</f>
        <v>#DIV/0!</v>
      </c>
    </row>
    <row r="10" spans="1:13" ht="21.6" customHeight="1" x14ac:dyDescent="0.25">
      <c r="A10" s="52" t="s">
        <v>66</v>
      </c>
      <c r="B10" s="53"/>
      <c r="C10" s="53"/>
      <c r="D10" s="53"/>
      <c r="E10" s="53"/>
      <c r="F10" s="53"/>
      <c r="G10" s="53"/>
      <c r="H10" s="54"/>
      <c r="I10" s="10">
        <v>0.9</v>
      </c>
      <c r="J10" s="16">
        <f>'Audit Tool'!AN8</f>
        <v>0</v>
      </c>
      <c r="K10" s="16">
        <f>'Audit Tool'!AO8</f>
        <v>0</v>
      </c>
      <c r="L10" s="9" t="e">
        <f>K10/J10</f>
        <v>#DIV/0!</v>
      </c>
      <c r="M10" s="18" t="e" cm="1">
        <f t="array" ref="M10">_xlfn.IFS((L10&gt;=I10),"10",(L10&gt;=70%),"5",(69%&gt;L10),"0")</f>
        <v>#DIV/0!</v>
      </c>
    </row>
    <row r="11" spans="1:13" ht="42" customHeight="1" x14ac:dyDescent="0.25">
      <c r="A11" s="35" t="s">
        <v>18</v>
      </c>
      <c r="B11" s="36"/>
      <c r="C11" s="36"/>
      <c r="D11" s="36"/>
      <c r="E11" s="36"/>
      <c r="F11" s="36"/>
      <c r="G11" s="36"/>
      <c r="H11" s="36"/>
      <c r="I11" s="10">
        <v>0.8</v>
      </c>
      <c r="J11" s="16">
        <f>'Audit Tool'!AN9</f>
        <v>0</v>
      </c>
      <c r="K11" s="16">
        <f>'Audit Tool'!AO9</f>
        <v>0</v>
      </c>
      <c r="L11" s="9" t="e">
        <f t="shared" si="0"/>
        <v>#DIV/0!</v>
      </c>
      <c r="M11" s="18" t="e" cm="1">
        <f t="array" ref="M11">_xlfn.IFS((L11&gt;=I11),"10",(L11&gt;=70%),"5",(69%&gt;L11),"0")</f>
        <v>#DIV/0!</v>
      </c>
    </row>
    <row r="12" spans="1:13" ht="35.1" customHeight="1" x14ac:dyDescent="0.25">
      <c r="A12" s="35" t="s">
        <v>19</v>
      </c>
      <c r="B12" s="36"/>
      <c r="C12" s="36"/>
      <c r="D12" s="36"/>
      <c r="E12" s="36"/>
      <c r="F12" s="36"/>
      <c r="G12" s="36"/>
      <c r="H12" s="36"/>
      <c r="I12" s="10">
        <v>0.8</v>
      </c>
      <c r="J12" s="16">
        <f>'Audit Tool'!AN10</f>
        <v>0</v>
      </c>
      <c r="K12" s="16">
        <f>'Audit Tool'!AO10</f>
        <v>0</v>
      </c>
      <c r="L12" s="9" t="e">
        <f t="shared" si="0"/>
        <v>#DIV/0!</v>
      </c>
      <c r="M12" s="18" t="e" cm="1">
        <f t="array" ref="M12">_xlfn.IFS((L12&gt;=I12),"10",(L12&gt;=70%),"5",(69%&gt;L12),"0")</f>
        <v>#DIV/0!</v>
      </c>
    </row>
    <row r="13" spans="1:13" ht="33" customHeight="1" x14ac:dyDescent="0.25">
      <c r="A13" s="35" t="s">
        <v>68</v>
      </c>
      <c r="B13" s="36"/>
      <c r="C13" s="36"/>
      <c r="D13" s="36"/>
      <c r="E13" s="36"/>
      <c r="F13" s="36"/>
      <c r="G13" s="36"/>
      <c r="H13" s="36"/>
      <c r="I13" s="10">
        <v>0.8</v>
      </c>
      <c r="J13" s="16">
        <f>'Audit Tool'!AN11</f>
        <v>0</v>
      </c>
      <c r="K13" s="16">
        <f>'Audit Tool'!AO11</f>
        <v>0</v>
      </c>
      <c r="L13" s="9" t="e">
        <f t="shared" si="0"/>
        <v>#DIV/0!</v>
      </c>
      <c r="M13" s="18" t="e" cm="1">
        <f t="array" ref="M13">_xlfn.IFS((L13&gt;=I13),"10",(L13&gt;=70%),"5",(69%&gt;L13),"0")</f>
        <v>#DIV/0!</v>
      </c>
    </row>
    <row r="14" spans="1:13" ht="42" customHeight="1" x14ac:dyDescent="0.25">
      <c r="A14" s="35" t="s">
        <v>20</v>
      </c>
      <c r="B14" s="36"/>
      <c r="C14" s="36"/>
      <c r="D14" s="36"/>
      <c r="E14" s="36"/>
      <c r="F14" s="36"/>
      <c r="G14" s="36"/>
      <c r="H14" s="36"/>
      <c r="I14" s="10">
        <v>0.8</v>
      </c>
      <c r="J14" s="16">
        <f>'Audit Tool'!AN12</f>
        <v>0</v>
      </c>
      <c r="K14" s="16">
        <f>'Audit Tool'!AO12</f>
        <v>0</v>
      </c>
      <c r="L14" s="9" t="e">
        <f t="shared" si="0"/>
        <v>#DIV/0!</v>
      </c>
      <c r="M14" s="18" t="e" cm="1">
        <f t="array" ref="M14">_xlfn.IFS((L14&gt;=I14),"10",(L14&gt;=70%),"5",(69%&gt;L14),"0")</f>
        <v>#DIV/0!</v>
      </c>
    </row>
    <row r="15" spans="1:13" ht="37.5" customHeight="1" x14ac:dyDescent="0.25">
      <c r="A15" s="35" t="s">
        <v>21</v>
      </c>
      <c r="B15" s="36"/>
      <c r="C15" s="36"/>
      <c r="D15" s="36"/>
      <c r="E15" s="36"/>
      <c r="F15" s="36"/>
      <c r="G15" s="36"/>
      <c r="H15" s="36"/>
      <c r="I15" s="10">
        <v>0.9</v>
      </c>
      <c r="J15" s="16">
        <f>'Audit Tool'!AN13</f>
        <v>0</v>
      </c>
      <c r="K15" s="16">
        <f>'Audit Tool'!AO13</f>
        <v>0</v>
      </c>
      <c r="L15" s="9" t="e">
        <f t="shared" si="0"/>
        <v>#DIV/0!</v>
      </c>
      <c r="M15" s="18" t="e" cm="1">
        <f t="array" ref="M15">_xlfn.IFS((L15&gt;=I15),"10",(L15&gt;=70%),"5",(69%&gt;L15),"0")</f>
        <v>#DIV/0!</v>
      </c>
    </row>
    <row r="16" spans="1:13" ht="29.1" customHeight="1" thickBot="1" x14ac:dyDescent="0.3">
      <c r="A16" s="52" t="s">
        <v>75</v>
      </c>
      <c r="B16" s="53"/>
      <c r="C16" s="53"/>
      <c r="D16" s="53"/>
      <c r="E16" s="53"/>
      <c r="F16" s="53"/>
      <c r="G16" s="53"/>
      <c r="H16" s="54"/>
      <c r="I16" s="19">
        <v>0.8</v>
      </c>
      <c r="J16" s="16">
        <f>'Audit Tool'!AN14</f>
        <v>0</v>
      </c>
      <c r="K16" s="16">
        <f>'Audit Tool'!AO14</f>
        <v>0</v>
      </c>
      <c r="L16" s="9" t="e">
        <f t="shared" si="0"/>
        <v>#DIV/0!</v>
      </c>
      <c r="M16" s="18" t="e" cm="1">
        <f t="array" ref="M16">_xlfn.IFS((L16&gt;=I16),"10",(L16&gt;=70%),"5",(69%&gt;L16),"0")</f>
        <v>#DIV/0!</v>
      </c>
    </row>
    <row r="17" spans="1:13" ht="23.1" customHeight="1" thickBot="1" x14ac:dyDescent="0.3">
      <c r="A17" s="64" t="s">
        <v>12</v>
      </c>
      <c r="B17" s="65"/>
      <c r="C17" s="65"/>
      <c r="D17" s="65"/>
      <c r="E17" s="65"/>
      <c r="F17" s="65"/>
      <c r="G17" s="65"/>
      <c r="H17" s="65"/>
      <c r="I17" s="7"/>
      <c r="J17" s="8"/>
      <c r="K17" s="8"/>
      <c r="L17" s="8"/>
      <c r="M17" s="4" t="e">
        <f>SUM(M7+M8+M9+M10+M11+M12+M13+M14+M15+M16)</f>
        <v>#DIV/0!</v>
      </c>
    </row>
    <row r="18" spans="1:13" ht="14.1" customHeight="1" thickBot="1" x14ac:dyDescent="0.3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21.75" customHeight="1" thickBot="1" x14ac:dyDescent="0.3">
      <c r="A19" s="66" t="s">
        <v>3</v>
      </c>
      <c r="B19" s="67"/>
      <c r="C19" s="67"/>
      <c r="D19" s="67"/>
      <c r="E19" s="67"/>
      <c r="F19" s="67"/>
      <c r="G19" s="67"/>
      <c r="H19" s="68"/>
      <c r="I19" s="6"/>
      <c r="J19" s="66" t="s">
        <v>0</v>
      </c>
      <c r="K19" s="67"/>
      <c r="L19" s="67"/>
      <c r="M19" s="68"/>
    </row>
    <row r="20" spans="1:13" ht="14.45" customHeight="1" thickBot="1" x14ac:dyDescent="0.3">
      <c r="A20" s="69" t="s">
        <v>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1" spans="1:13" ht="23.45" customHeight="1" thickBot="1" x14ac:dyDescent="0.3">
      <c r="A21" s="66" t="s">
        <v>5</v>
      </c>
      <c r="B21" s="67"/>
      <c r="C21" s="67"/>
      <c r="D21" s="67"/>
      <c r="E21" s="67"/>
      <c r="F21" s="67"/>
      <c r="G21" s="67"/>
      <c r="H21" s="68"/>
      <c r="I21" s="6"/>
      <c r="J21" s="66" t="s">
        <v>0</v>
      </c>
      <c r="K21" s="67"/>
      <c r="L21" s="67"/>
      <c r="M21" s="68"/>
    </row>
    <row r="22" spans="1:13" ht="12.75" customHeight="1" thickBot="1" x14ac:dyDescent="0.3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3" ht="15.75" thickBot="1" x14ac:dyDescent="0.3">
      <c r="A23" t="s">
        <v>67</v>
      </c>
    </row>
    <row r="24" spans="1:13" ht="6" customHeight="1" x14ac:dyDescent="0.25">
      <c r="A24" s="58" t="s">
        <v>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3" ht="15.75" thickBot="1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7" spans="1:13" x14ac:dyDescent="0.25">
      <c r="A27" t="s">
        <v>73</v>
      </c>
    </row>
  </sheetData>
  <mergeCells count="28">
    <mergeCell ref="G3:J3"/>
    <mergeCell ref="A16:H16"/>
    <mergeCell ref="A10:H10"/>
    <mergeCell ref="A22:M22"/>
    <mergeCell ref="A24:M25"/>
    <mergeCell ref="A17:H17"/>
    <mergeCell ref="A19:H19"/>
    <mergeCell ref="J19:M19"/>
    <mergeCell ref="A21:H21"/>
    <mergeCell ref="J21:M21"/>
    <mergeCell ref="A20:M20"/>
    <mergeCell ref="A18:M18"/>
    <mergeCell ref="A11:H11"/>
    <mergeCell ref="A4:M4"/>
    <mergeCell ref="A6:H6"/>
    <mergeCell ref="A7:H7"/>
    <mergeCell ref="A2:B2"/>
    <mergeCell ref="C2:F2"/>
    <mergeCell ref="H2:J2"/>
    <mergeCell ref="A1:M1"/>
    <mergeCell ref="K2:M2"/>
    <mergeCell ref="A14:H14"/>
    <mergeCell ref="A15:H15"/>
    <mergeCell ref="A8:H8"/>
    <mergeCell ref="A9:H9"/>
    <mergeCell ref="A5:M5"/>
    <mergeCell ref="A12:H12"/>
    <mergeCell ref="A13:H13"/>
  </mergeCells>
  <dataValidations count="1">
    <dataValidation type="whole" operator="lessThanOrEqual" allowBlank="1" showInputMessage="1" showErrorMessage="1" errorTitle="Error" error="Number met must be less than or equal to total number." sqref="K7:K16" xr:uid="{00000000-0002-0000-0000-000000000000}">
      <formula1>J7</formula1>
    </dataValidation>
  </dataValidations>
  <pageMargins left="0.25" right="0.25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CFB8-1866-416B-AE0F-42515E8C0466}">
  <dimension ref="A1:AO15"/>
  <sheetViews>
    <sheetView workbookViewId="0">
      <selection sqref="A1:H1"/>
    </sheetView>
  </sheetViews>
  <sheetFormatPr defaultRowHeight="15" x14ac:dyDescent="0.25"/>
  <cols>
    <col min="8" max="8" width="59.140625" customWidth="1"/>
  </cols>
  <sheetData>
    <row r="1" spans="1:41" ht="15.75" x14ac:dyDescent="0.25">
      <c r="A1" s="72" t="s">
        <v>1</v>
      </c>
      <c r="B1" s="73"/>
      <c r="C1" s="73"/>
      <c r="D1" s="73"/>
      <c r="E1" s="73"/>
      <c r="F1" s="73"/>
      <c r="G1" s="73"/>
      <c r="H1" s="73"/>
    </row>
    <row r="2" spans="1:41" ht="16.5" thickBot="1" x14ac:dyDescent="0.3">
      <c r="A2" s="79" t="s">
        <v>22</v>
      </c>
      <c r="B2" s="80"/>
      <c r="C2" s="80"/>
      <c r="D2" s="80"/>
      <c r="E2" s="80"/>
      <c r="F2" s="80"/>
      <c r="G2" s="80"/>
      <c r="H2" s="81"/>
      <c r="I2" s="22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23" t="s">
        <v>33</v>
      </c>
      <c r="T2" s="23" t="s">
        <v>34</v>
      </c>
      <c r="U2" s="23" t="s">
        <v>35</v>
      </c>
      <c r="V2" s="23" t="s">
        <v>36</v>
      </c>
      <c r="W2" s="23" t="s">
        <v>37</v>
      </c>
      <c r="X2" s="23" t="s">
        <v>38</v>
      </c>
      <c r="Y2" s="23" t="s">
        <v>39</v>
      </c>
      <c r="Z2" s="23" t="s">
        <v>40</v>
      </c>
      <c r="AA2" s="23" t="s">
        <v>41</v>
      </c>
      <c r="AB2" s="23" t="s">
        <v>42</v>
      </c>
      <c r="AC2" s="23" t="s">
        <v>43</v>
      </c>
      <c r="AD2" s="23" t="s">
        <v>44</v>
      </c>
      <c r="AE2" s="23" t="s">
        <v>45</v>
      </c>
      <c r="AF2" s="23" t="s">
        <v>46</v>
      </c>
      <c r="AG2" s="23" t="s">
        <v>47</v>
      </c>
      <c r="AH2" s="23" t="s">
        <v>48</v>
      </c>
      <c r="AI2" s="23" t="s">
        <v>49</v>
      </c>
      <c r="AJ2" s="23" t="s">
        <v>50</v>
      </c>
      <c r="AK2" s="23" t="s">
        <v>51</v>
      </c>
      <c r="AL2" s="23" t="s">
        <v>52</v>
      </c>
      <c r="AM2" s="24" t="s">
        <v>53</v>
      </c>
      <c r="AN2" s="25" t="s">
        <v>61</v>
      </c>
      <c r="AO2" s="25" t="s">
        <v>62</v>
      </c>
    </row>
    <row r="3" spans="1:41" ht="15.75" x14ac:dyDescent="0.25">
      <c r="A3" s="82" t="s">
        <v>54</v>
      </c>
      <c r="B3" s="83"/>
      <c r="C3" s="83"/>
      <c r="D3" s="83"/>
      <c r="E3" s="83"/>
      <c r="F3" s="83"/>
      <c r="G3" s="83"/>
      <c r="H3" s="8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ht="44.45" customHeight="1" thickBot="1" x14ac:dyDescent="0.3">
      <c r="A4" s="84" t="s">
        <v>55</v>
      </c>
      <c r="B4" s="85"/>
      <c r="C4" s="85"/>
      <c r="D4" s="85"/>
      <c r="E4" s="85"/>
      <c r="F4" s="85"/>
      <c r="G4" s="85"/>
      <c r="H4" s="8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/>
      <c r="AN4" s="33"/>
      <c r="AO4" s="34"/>
    </row>
    <row r="5" spans="1:41" ht="15.75" thickBot="1" x14ac:dyDescent="0.3">
      <c r="A5" s="86" t="s">
        <v>16</v>
      </c>
      <c r="B5" s="87"/>
      <c r="C5" s="87"/>
      <c r="D5" s="87"/>
      <c r="E5" s="87"/>
      <c r="F5" s="87"/>
      <c r="G5" s="87"/>
      <c r="H5" s="88"/>
      <c r="I5" s="28" t="s">
        <v>78</v>
      </c>
      <c r="J5" s="28" t="s">
        <v>78</v>
      </c>
      <c r="K5" s="28" t="s">
        <v>78</v>
      </c>
      <c r="L5" s="28" t="s">
        <v>78</v>
      </c>
      <c r="M5" s="28" t="s">
        <v>78</v>
      </c>
      <c r="N5" s="28" t="s">
        <v>78</v>
      </c>
      <c r="O5" s="28" t="s">
        <v>78</v>
      </c>
      <c r="P5" s="28" t="s">
        <v>78</v>
      </c>
      <c r="Q5" s="28" t="s">
        <v>78</v>
      </c>
      <c r="R5" s="28" t="s">
        <v>78</v>
      </c>
      <c r="S5" s="28" t="s">
        <v>78</v>
      </c>
      <c r="T5" s="28" t="s">
        <v>78</v>
      </c>
      <c r="U5" s="28" t="s">
        <v>78</v>
      </c>
      <c r="V5" s="28" t="s">
        <v>78</v>
      </c>
      <c r="W5" s="28" t="s">
        <v>78</v>
      </c>
      <c r="X5" s="28" t="s">
        <v>78</v>
      </c>
      <c r="Y5" s="28" t="s">
        <v>78</v>
      </c>
      <c r="Z5" s="28" t="s">
        <v>78</v>
      </c>
      <c r="AA5" s="28" t="s">
        <v>78</v>
      </c>
      <c r="AB5" s="28" t="s">
        <v>78</v>
      </c>
      <c r="AC5" s="28" t="s">
        <v>78</v>
      </c>
      <c r="AD5" s="28" t="s">
        <v>78</v>
      </c>
      <c r="AE5" s="28" t="s">
        <v>78</v>
      </c>
      <c r="AF5" s="28" t="s">
        <v>78</v>
      </c>
      <c r="AG5" s="28" t="s">
        <v>78</v>
      </c>
      <c r="AH5" s="28" t="s">
        <v>78</v>
      </c>
      <c r="AI5" s="28" t="s">
        <v>78</v>
      </c>
      <c r="AJ5" s="28" t="s">
        <v>78</v>
      </c>
      <c r="AK5" s="28" t="s">
        <v>78</v>
      </c>
      <c r="AL5" s="28" t="s">
        <v>78</v>
      </c>
      <c r="AM5" s="21" t="e">
        <f>COUNTIF(I5:AL5,"M")/(COUNTIF(I5:AL5,"M")+COUNTIF(I5:AL5,"NM"))</f>
        <v>#DIV/0!</v>
      </c>
      <c r="AN5" s="29">
        <f>(COUNTIF(I5:AL5,"M")+COUNTIF(I5:AL5,"NM"))</f>
        <v>0</v>
      </c>
      <c r="AO5" s="28">
        <f>COUNTIF(I5:AL5,"M")</f>
        <v>0</v>
      </c>
    </row>
    <row r="6" spans="1:41" ht="15.75" thickBot="1" x14ac:dyDescent="0.3">
      <c r="A6" s="35" t="s">
        <v>74</v>
      </c>
      <c r="B6" s="36"/>
      <c r="C6" s="36"/>
      <c r="D6" s="36"/>
      <c r="E6" s="36"/>
      <c r="F6" s="36"/>
      <c r="G6" s="36"/>
      <c r="H6" s="76"/>
      <c r="I6" s="28" t="s">
        <v>78</v>
      </c>
      <c r="J6" s="28" t="s">
        <v>78</v>
      </c>
      <c r="K6" s="28" t="s">
        <v>78</v>
      </c>
      <c r="L6" s="28" t="s">
        <v>78</v>
      </c>
      <c r="M6" s="28" t="s">
        <v>78</v>
      </c>
      <c r="N6" s="28" t="s">
        <v>78</v>
      </c>
      <c r="O6" s="28" t="s">
        <v>78</v>
      </c>
      <c r="P6" s="28" t="s">
        <v>78</v>
      </c>
      <c r="Q6" s="28" t="s">
        <v>78</v>
      </c>
      <c r="R6" s="28" t="s">
        <v>78</v>
      </c>
      <c r="S6" s="28" t="s">
        <v>78</v>
      </c>
      <c r="T6" s="28" t="s">
        <v>78</v>
      </c>
      <c r="U6" s="28" t="s">
        <v>78</v>
      </c>
      <c r="V6" s="28" t="s">
        <v>78</v>
      </c>
      <c r="W6" s="28" t="s">
        <v>78</v>
      </c>
      <c r="X6" s="28" t="s">
        <v>78</v>
      </c>
      <c r="Y6" s="28" t="s">
        <v>78</v>
      </c>
      <c r="Z6" s="28" t="s">
        <v>78</v>
      </c>
      <c r="AA6" s="28" t="s">
        <v>78</v>
      </c>
      <c r="AB6" s="28" t="s">
        <v>78</v>
      </c>
      <c r="AC6" s="28" t="s">
        <v>78</v>
      </c>
      <c r="AD6" s="28" t="s">
        <v>78</v>
      </c>
      <c r="AE6" s="28" t="s">
        <v>78</v>
      </c>
      <c r="AF6" s="28" t="s">
        <v>78</v>
      </c>
      <c r="AG6" s="28" t="s">
        <v>78</v>
      </c>
      <c r="AH6" s="28" t="s">
        <v>78</v>
      </c>
      <c r="AI6" s="28" t="s">
        <v>78</v>
      </c>
      <c r="AJ6" s="28" t="s">
        <v>78</v>
      </c>
      <c r="AK6" s="28" t="s">
        <v>78</v>
      </c>
      <c r="AL6" s="28" t="s">
        <v>78</v>
      </c>
      <c r="AM6" s="21" t="e">
        <f t="shared" ref="AM6:AM14" si="0">COUNTIF(I6:AL6,"M")/(COUNTIF(I6:AL6,"M")+COUNTIF(I6:AL6,"NM"))</f>
        <v>#DIV/0!</v>
      </c>
      <c r="AN6" s="31">
        <f t="shared" ref="AN6:AN14" si="1">(COUNTIF(I6:AL6,"M")+COUNTIF(I6:AL6,"NM"))</f>
        <v>0</v>
      </c>
      <c r="AO6" s="28">
        <f t="shared" ref="AO6:AO14" si="2">COUNTIF(I6:AL6,"M")</f>
        <v>0</v>
      </c>
    </row>
    <row r="7" spans="1:41" ht="15.75" thickBot="1" x14ac:dyDescent="0.3">
      <c r="A7" s="35" t="s">
        <v>56</v>
      </c>
      <c r="B7" s="36"/>
      <c r="C7" s="36"/>
      <c r="D7" s="36"/>
      <c r="E7" s="36"/>
      <c r="F7" s="36"/>
      <c r="G7" s="36"/>
      <c r="H7" s="76"/>
      <c r="I7" s="28" t="s">
        <v>78</v>
      </c>
      <c r="J7" s="28" t="s">
        <v>78</v>
      </c>
      <c r="K7" s="28" t="s">
        <v>78</v>
      </c>
      <c r="L7" s="28" t="s">
        <v>78</v>
      </c>
      <c r="M7" s="28" t="s">
        <v>78</v>
      </c>
      <c r="N7" s="28" t="s">
        <v>78</v>
      </c>
      <c r="O7" s="28" t="s">
        <v>78</v>
      </c>
      <c r="P7" s="28" t="s">
        <v>78</v>
      </c>
      <c r="Q7" s="28" t="s">
        <v>78</v>
      </c>
      <c r="R7" s="28" t="s">
        <v>78</v>
      </c>
      <c r="S7" s="28" t="s">
        <v>78</v>
      </c>
      <c r="T7" s="28" t="s">
        <v>78</v>
      </c>
      <c r="U7" s="28" t="s">
        <v>78</v>
      </c>
      <c r="V7" s="28" t="s">
        <v>78</v>
      </c>
      <c r="W7" s="28" t="s">
        <v>78</v>
      </c>
      <c r="X7" s="28" t="s">
        <v>78</v>
      </c>
      <c r="Y7" s="28" t="s">
        <v>78</v>
      </c>
      <c r="Z7" s="28" t="s">
        <v>78</v>
      </c>
      <c r="AA7" s="28" t="s">
        <v>78</v>
      </c>
      <c r="AB7" s="28" t="s">
        <v>78</v>
      </c>
      <c r="AC7" s="28" t="s">
        <v>78</v>
      </c>
      <c r="AD7" s="28" t="s">
        <v>78</v>
      </c>
      <c r="AE7" s="28" t="s">
        <v>78</v>
      </c>
      <c r="AF7" s="28" t="s">
        <v>78</v>
      </c>
      <c r="AG7" s="28" t="s">
        <v>78</v>
      </c>
      <c r="AH7" s="28" t="s">
        <v>78</v>
      </c>
      <c r="AI7" s="28" t="s">
        <v>78</v>
      </c>
      <c r="AJ7" s="28" t="s">
        <v>78</v>
      </c>
      <c r="AK7" s="28" t="s">
        <v>78</v>
      </c>
      <c r="AL7" s="28" t="s">
        <v>78</v>
      </c>
      <c r="AM7" s="21" t="e">
        <f t="shared" si="0"/>
        <v>#DIV/0!</v>
      </c>
      <c r="AN7" s="31">
        <f t="shared" si="1"/>
        <v>0</v>
      </c>
      <c r="AO7" s="26">
        <f t="shared" si="2"/>
        <v>0</v>
      </c>
    </row>
    <row r="8" spans="1:41" ht="15.75" thickBot="1" x14ac:dyDescent="0.3">
      <c r="A8" s="52" t="s">
        <v>72</v>
      </c>
      <c r="B8" s="53"/>
      <c r="C8" s="53"/>
      <c r="D8" s="53"/>
      <c r="E8" s="53"/>
      <c r="F8" s="53"/>
      <c r="G8" s="53"/>
      <c r="H8" s="53"/>
      <c r="I8" s="28" t="s">
        <v>78</v>
      </c>
      <c r="J8" s="28" t="s">
        <v>78</v>
      </c>
      <c r="K8" s="28" t="s">
        <v>78</v>
      </c>
      <c r="L8" s="28" t="s">
        <v>78</v>
      </c>
      <c r="M8" s="28" t="s">
        <v>78</v>
      </c>
      <c r="N8" s="28" t="s">
        <v>78</v>
      </c>
      <c r="O8" s="28" t="s">
        <v>78</v>
      </c>
      <c r="P8" s="28" t="s">
        <v>78</v>
      </c>
      <c r="Q8" s="28" t="s">
        <v>78</v>
      </c>
      <c r="R8" s="28" t="s">
        <v>78</v>
      </c>
      <c r="S8" s="28" t="s">
        <v>78</v>
      </c>
      <c r="T8" s="28" t="s">
        <v>78</v>
      </c>
      <c r="U8" s="28" t="s">
        <v>78</v>
      </c>
      <c r="V8" s="28" t="s">
        <v>78</v>
      </c>
      <c r="W8" s="28" t="s">
        <v>78</v>
      </c>
      <c r="X8" s="28" t="s">
        <v>78</v>
      </c>
      <c r="Y8" s="28" t="s">
        <v>78</v>
      </c>
      <c r="Z8" s="28" t="s">
        <v>78</v>
      </c>
      <c r="AA8" s="28" t="s">
        <v>78</v>
      </c>
      <c r="AB8" s="28" t="s">
        <v>78</v>
      </c>
      <c r="AC8" s="28" t="s">
        <v>78</v>
      </c>
      <c r="AD8" s="28" t="s">
        <v>78</v>
      </c>
      <c r="AE8" s="28" t="s">
        <v>78</v>
      </c>
      <c r="AF8" s="28" t="s">
        <v>78</v>
      </c>
      <c r="AG8" s="28" t="s">
        <v>78</v>
      </c>
      <c r="AH8" s="28" t="s">
        <v>78</v>
      </c>
      <c r="AI8" s="28" t="s">
        <v>78</v>
      </c>
      <c r="AJ8" s="28" t="s">
        <v>78</v>
      </c>
      <c r="AK8" s="28" t="s">
        <v>78</v>
      </c>
      <c r="AL8" s="28" t="s">
        <v>78</v>
      </c>
      <c r="AM8" s="21" t="e">
        <f t="shared" si="0"/>
        <v>#DIV/0!</v>
      </c>
      <c r="AN8" s="31">
        <f t="shared" si="1"/>
        <v>0</v>
      </c>
      <c r="AO8" s="26">
        <f t="shared" si="2"/>
        <v>0</v>
      </c>
    </row>
    <row r="9" spans="1:41" ht="15.75" thickBot="1" x14ac:dyDescent="0.3">
      <c r="A9" s="35" t="s">
        <v>57</v>
      </c>
      <c r="B9" s="36"/>
      <c r="C9" s="36"/>
      <c r="D9" s="36"/>
      <c r="E9" s="36"/>
      <c r="F9" s="36"/>
      <c r="G9" s="36"/>
      <c r="H9" s="76"/>
      <c r="I9" s="28" t="s">
        <v>78</v>
      </c>
      <c r="J9" s="28" t="s">
        <v>78</v>
      </c>
      <c r="K9" s="28" t="s">
        <v>78</v>
      </c>
      <c r="L9" s="28" t="s">
        <v>78</v>
      </c>
      <c r="M9" s="28" t="s">
        <v>78</v>
      </c>
      <c r="N9" s="28" t="s">
        <v>78</v>
      </c>
      <c r="O9" s="28" t="s">
        <v>78</v>
      </c>
      <c r="P9" s="28" t="s">
        <v>78</v>
      </c>
      <c r="Q9" s="28" t="s">
        <v>78</v>
      </c>
      <c r="R9" s="28" t="s">
        <v>78</v>
      </c>
      <c r="S9" s="28" t="s">
        <v>78</v>
      </c>
      <c r="T9" s="28" t="s">
        <v>78</v>
      </c>
      <c r="U9" s="28" t="s">
        <v>78</v>
      </c>
      <c r="V9" s="28" t="s">
        <v>78</v>
      </c>
      <c r="W9" s="28" t="s">
        <v>78</v>
      </c>
      <c r="X9" s="28" t="s">
        <v>78</v>
      </c>
      <c r="Y9" s="28" t="s">
        <v>78</v>
      </c>
      <c r="Z9" s="28" t="s">
        <v>78</v>
      </c>
      <c r="AA9" s="28" t="s">
        <v>78</v>
      </c>
      <c r="AB9" s="28" t="s">
        <v>78</v>
      </c>
      <c r="AC9" s="28" t="s">
        <v>78</v>
      </c>
      <c r="AD9" s="28" t="s">
        <v>78</v>
      </c>
      <c r="AE9" s="28" t="s">
        <v>78</v>
      </c>
      <c r="AF9" s="28" t="s">
        <v>78</v>
      </c>
      <c r="AG9" s="28" t="s">
        <v>78</v>
      </c>
      <c r="AH9" s="28" t="s">
        <v>78</v>
      </c>
      <c r="AI9" s="28" t="s">
        <v>78</v>
      </c>
      <c r="AJ9" s="28" t="s">
        <v>78</v>
      </c>
      <c r="AK9" s="28" t="s">
        <v>78</v>
      </c>
      <c r="AL9" s="28" t="s">
        <v>78</v>
      </c>
      <c r="AM9" s="21" t="e">
        <f t="shared" si="0"/>
        <v>#DIV/0!</v>
      </c>
      <c r="AN9" s="31">
        <f t="shared" si="1"/>
        <v>0</v>
      </c>
      <c r="AO9" s="26">
        <f t="shared" si="2"/>
        <v>0</v>
      </c>
    </row>
    <row r="10" spans="1:41" ht="15.75" thickBot="1" x14ac:dyDescent="0.3">
      <c r="A10" s="35" t="s">
        <v>58</v>
      </c>
      <c r="B10" s="36"/>
      <c r="C10" s="36"/>
      <c r="D10" s="36"/>
      <c r="E10" s="36"/>
      <c r="F10" s="36"/>
      <c r="G10" s="36"/>
      <c r="H10" s="76"/>
      <c r="I10" s="28" t="s">
        <v>78</v>
      </c>
      <c r="J10" s="28" t="s">
        <v>78</v>
      </c>
      <c r="K10" s="28" t="s">
        <v>78</v>
      </c>
      <c r="L10" s="28" t="s">
        <v>78</v>
      </c>
      <c r="M10" s="28" t="s">
        <v>78</v>
      </c>
      <c r="N10" s="28" t="s">
        <v>78</v>
      </c>
      <c r="O10" s="28" t="s">
        <v>78</v>
      </c>
      <c r="P10" s="28" t="s">
        <v>78</v>
      </c>
      <c r="Q10" s="28" t="s">
        <v>78</v>
      </c>
      <c r="R10" s="28" t="s">
        <v>78</v>
      </c>
      <c r="S10" s="28" t="s">
        <v>78</v>
      </c>
      <c r="T10" s="28" t="s">
        <v>78</v>
      </c>
      <c r="U10" s="28" t="s">
        <v>78</v>
      </c>
      <c r="V10" s="28" t="s">
        <v>78</v>
      </c>
      <c r="W10" s="28" t="s">
        <v>78</v>
      </c>
      <c r="X10" s="28" t="s">
        <v>78</v>
      </c>
      <c r="Y10" s="28" t="s">
        <v>78</v>
      </c>
      <c r="Z10" s="28" t="s">
        <v>78</v>
      </c>
      <c r="AA10" s="28" t="s">
        <v>78</v>
      </c>
      <c r="AB10" s="28" t="s">
        <v>78</v>
      </c>
      <c r="AC10" s="28" t="s">
        <v>78</v>
      </c>
      <c r="AD10" s="28" t="s">
        <v>78</v>
      </c>
      <c r="AE10" s="28" t="s">
        <v>78</v>
      </c>
      <c r="AF10" s="28" t="s">
        <v>78</v>
      </c>
      <c r="AG10" s="28" t="s">
        <v>78</v>
      </c>
      <c r="AH10" s="28" t="s">
        <v>78</v>
      </c>
      <c r="AI10" s="28" t="s">
        <v>78</v>
      </c>
      <c r="AJ10" s="28" t="s">
        <v>78</v>
      </c>
      <c r="AK10" s="28" t="s">
        <v>78</v>
      </c>
      <c r="AL10" s="28" t="s">
        <v>78</v>
      </c>
      <c r="AM10" s="21" t="e">
        <f t="shared" si="0"/>
        <v>#DIV/0!</v>
      </c>
      <c r="AN10" s="31">
        <f t="shared" si="1"/>
        <v>0</v>
      </c>
      <c r="AO10" s="26">
        <f t="shared" si="2"/>
        <v>0</v>
      </c>
    </row>
    <row r="11" spans="1:41" ht="15.75" thickBot="1" x14ac:dyDescent="0.3">
      <c r="A11" s="35" t="s">
        <v>71</v>
      </c>
      <c r="B11" s="36"/>
      <c r="C11" s="36"/>
      <c r="D11" s="36"/>
      <c r="E11" s="36"/>
      <c r="F11" s="36"/>
      <c r="G11" s="36"/>
      <c r="H11" s="76"/>
      <c r="I11" s="28" t="s">
        <v>78</v>
      </c>
      <c r="J11" s="28" t="s">
        <v>78</v>
      </c>
      <c r="K11" s="28" t="s">
        <v>78</v>
      </c>
      <c r="L11" s="28" t="s">
        <v>78</v>
      </c>
      <c r="M11" s="28" t="s">
        <v>78</v>
      </c>
      <c r="N11" s="28" t="s">
        <v>78</v>
      </c>
      <c r="O11" s="28" t="s">
        <v>78</v>
      </c>
      <c r="P11" s="28" t="s">
        <v>78</v>
      </c>
      <c r="Q11" s="28" t="s">
        <v>78</v>
      </c>
      <c r="R11" s="28" t="s">
        <v>78</v>
      </c>
      <c r="S11" s="28" t="s">
        <v>78</v>
      </c>
      <c r="T11" s="28" t="s">
        <v>78</v>
      </c>
      <c r="U11" s="28" t="s">
        <v>78</v>
      </c>
      <c r="V11" s="28" t="s">
        <v>78</v>
      </c>
      <c r="W11" s="28" t="s">
        <v>78</v>
      </c>
      <c r="X11" s="28" t="s">
        <v>78</v>
      </c>
      <c r="Y11" s="28" t="s">
        <v>78</v>
      </c>
      <c r="Z11" s="28" t="s">
        <v>78</v>
      </c>
      <c r="AA11" s="28" t="s">
        <v>78</v>
      </c>
      <c r="AB11" s="28" t="s">
        <v>78</v>
      </c>
      <c r="AC11" s="28" t="s">
        <v>78</v>
      </c>
      <c r="AD11" s="28" t="s">
        <v>78</v>
      </c>
      <c r="AE11" s="28" t="s">
        <v>78</v>
      </c>
      <c r="AF11" s="28" t="s">
        <v>78</v>
      </c>
      <c r="AG11" s="28" t="s">
        <v>78</v>
      </c>
      <c r="AH11" s="28" t="s">
        <v>78</v>
      </c>
      <c r="AI11" s="28" t="s">
        <v>78</v>
      </c>
      <c r="AJ11" s="28" t="s">
        <v>78</v>
      </c>
      <c r="AK11" s="28" t="s">
        <v>78</v>
      </c>
      <c r="AL11" s="28" t="s">
        <v>78</v>
      </c>
      <c r="AM11" s="21" t="e">
        <f t="shared" si="0"/>
        <v>#DIV/0!</v>
      </c>
      <c r="AN11" s="29">
        <f t="shared" si="1"/>
        <v>0</v>
      </c>
      <c r="AO11" s="26">
        <f t="shared" si="2"/>
        <v>0</v>
      </c>
    </row>
    <row r="12" spans="1:41" ht="15.75" thickBot="1" x14ac:dyDescent="0.3">
      <c r="A12" s="35" t="s">
        <v>59</v>
      </c>
      <c r="B12" s="36"/>
      <c r="C12" s="36"/>
      <c r="D12" s="36"/>
      <c r="E12" s="36"/>
      <c r="F12" s="36"/>
      <c r="G12" s="36"/>
      <c r="H12" s="76"/>
      <c r="I12" s="28" t="s">
        <v>78</v>
      </c>
      <c r="J12" s="28" t="s">
        <v>78</v>
      </c>
      <c r="K12" s="28" t="s">
        <v>78</v>
      </c>
      <c r="L12" s="28" t="s">
        <v>78</v>
      </c>
      <c r="M12" s="28" t="s">
        <v>78</v>
      </c>
      <c r="N12" s="28" t="s">
        <v>78</v>
      </c>
      <c r="O12" s="28" t="s">
        <v>78</v>
      </c>
      <c r="P12" s="28" t="s">
        <v>78</v>
      </c>
      <c r="Q12" s="28" t="s">
        <v>78</v>
      </c>
      <c r="R12" s="28" t="s">
        <v>78</v>
      </c>
      <c r="S12" s="28" t="s">
        <v>78</v>
      </c>
      <c r="T12" s="28" t="s">
        <v>78</v>
      </c>
      <c r="U12" s="28" t="s">
        <v>78</v>
      </c>
      <c r="V12" s="28" t="s">
        <v>78</v>
      </c>
      <c r="W12" s="28" t="s">
        <v>78</v>
      </c>
      <c r="X12" s="28" t="s">
        <v>78</v>
      </c>
      <c r="Y12" s="28" t="s">
        <v>78</v>
      </c>
      <c r="Z12" s="28" t="s">
        <v>78</v>
      </c>
      <c r="AA12" s="28" t="s">
        <v>78</v>
      </c>
      <c r="AB12" s="28" t="s">
        <v>78</v>
      </c>
      <c r="AC12" s="28" t="s">
        <v>78</v>
      </c>
      <c r="AD12" s="28" t="s">
        <v>78</v>
      </c>
      <c r="AE12" s="28" t="s">
        <v>78</v>
      </c>
      <c r="AF12" s="28" t="s">
        <v>78</v>
      </c>
      <c r="AG12" s="28" t="s">
        <v>78</v>
      </c>
      <c r="AH12" s="28" t="s">
        <v>78</v>
      </c>
      <c r="AI12" s="28" t="s">
        <v>78</v>
      </c>
      <c r="AJ12" s="28" t="s">
        <v>78</v>
      </c>
      <c r="AK12" s="28" t="s">
        <v>78</v>
      </c>
      <c r="AL12" s="28" t="s">
        <v>78</v>
      </c>
      <c r="AM12" s="21" t="e">
        <f t="shared" si="0"/>
        <v>#DIV/0!</v>
      </c>
      <c r="AN12" s="31">
        <f t="shared" si="1"/>
        <v>0</v>
      </c>
      <c r="AO12" s="26">
        <f t="shared" si="2"/>
        <v>0</v>
      </c>
    </row>
    <row r="13" spans="1:41" ht="15.75" thickBot="1" x14ac:dyDescent="0.3">
      <c r="A13" s="35" t="s">
        <v>60</v>
      </c>
      <c r="B13" s="36"/>
      <c r="C13" s="36"/>
      <c r="D13" s="36"/>
      <c r="E13" s="36"/>
      <c r="F13" s="36"/>
      <c r="G13" s="36"/>
      <c r="H13" s="76"/>
      <c r="I13" s="28" t="s">
        <v>78</v>
      </c>
      <c r="J13" s="28" t="s">
        <v>78</v>
      </c>
      <c r="K13" s="28" t="s">
        <v>78</v>
      </c>
      <c r="L13" s="28" t="s">
        <v>78</v>
      </c>
      <c r="M13" s="28" t="s">
        <v>78</v>
      </c>
      <c r="N13" s="28" t="s">
        <v>78</v>
      </c>
      <c r="O13" s="28" t="s">
        <v>78</v>
      </c>
      <c r="P13" s="28" t="s">
        <v>78</v>
      </c>
      <c r="Q13" s="28" t="s">
        <v>78</v>
      </c>
      <c r="R13" s="28" t="s">
        <v>78</v>
      </c>
      <c r="S13" s="28" t="s">
        <v>78</v>
      </c>
      <c r="T13" s="28" t="s">
        <v>78</v>
      </c>
      <c r="U13" s="28" t="s">
        <v>78</v>
      </c>
      <c r="V13" s="28" t="s">
        <v>78</v>
      </c>
      <c r="W13" s="28" t="s">
        <v>78</v>
      </c>
      <c r="X13" s="28" t="s">
        <v>78</v>
      </c>
      <c r="Y13" s="28" t="s">
        <v>78</v>
      </c>
      <c r="Z13" s="28" t="s">
        <v>78</v>
      </c>
      <c r="AA13" s="28" t="s">
        <v>78</v>
      </c>
      <c r="AB13" s="28" t="s">
        <v>78</v>
      </c>
      <c r="AC13" s="28" t="s">
        <v>78</v>
      </c>
      <c r="AD13" s="28" t="s">
        <v>78</v>
      </c>
      <c r="AE13" s="28" t="s">
        <v>78</v>
      </c>
      <c r="AF13" s="28" t="s">
        <v>78</v>
      </c>
      <c r="AG13" s="28" t="s">
        <v>78</v>
      </c>
      <c r="AH13" s="28" t="s">
        <v>78</v>
      </c>
      <c r="AI13" s="28" t="s">
        <v>78</v>
      </c>
      <c r="AJ13" s="28" t="s">
        <v>78</v>
      </c>
      <c r="AK13" s="28" t="s">
        <v>78</v>
      </c>
      <c r="AL13" s="28" t="s">
        <v>78</v>
      </c>
      <c r="AM13" s="21" t="e">
        <f t="shared" si="0"/>
        <v>#DIV/0!</v>
      </c>
      <c r="AN13" s="31">
        <f t="shared" si="1"/>
        <v>0</v>
      </c>
      <c r="AO13" s="26">
        <f t="shared" si="2"/>
        <v>0</v>
      </c>
    </row>
    <row r="14" spans="1:41" ht="15.75" thickBot="1" x14ac:dyDescent="0.3">
      <c r="A14" s="77" t="s">
        <v>69</v>
      </c>
      <c r="B14" s="78"/>
      <c r="C14" s="78"/>
      <c r="D14" s="78"/>
      <c r="E14" s="78"/>
      <c r="F14" s="78"/>
      <c r="G14" s="78"/>
      <c r="H14" s="78"/>
      <c r="I14" s="28" t="s">
        <v>78</v>
      </c>
      <c r="J14" s="28" t="s">
        <v>78</v>
      </c>
      <c r="K14" s="28" t="s">
        <v>78</v>
      </c>
      <c r="L14" s="28" t="s">
        <v>78</v>
      </c>
      <c r="M14" s="28" t="s">
        <v>78</v>
      </c>
      <c r="N14" s="28" t="s">
        <v>78</v>
      </c>
      <c r="O14" s="28" t="s">
        <v>78</v>
      </c>
      <c r="P14" s="28" t="s">
        <v>78</v>
      </c>
      <c r="Q14" s="28" t="s">
        <v>78</v>
      </c>
      <c r="R14" s="28" t="s">
        <v>78</v>
      </c>
      <c r="S14" s="28" t="s">
        <v>78</v>
      </c>
      <c r="T14" s="28" t="s">
        <v>78</v>
      </c>
      <c r="U14" s="28" t="s">
        <v>78</v>
      </c>
      <c r="V14" s="28" t="s">
        <v>78</v>
      </c>
      <c r="W14" s="28" t="s">
        <v>78</v>
      </c>
      <c r="X14" s="28" t="s">
        <v>78</v>
      </c>
      <c r="Y14" s="28" t="s">
        <v>78</v>
      </c>
      <c r="Z14" s="28" t="s">
        <v>78</v>
      </c>
      <c r="AA14" s="28" t="s">
        <v>78</v>
      </c>
      <c r="AB14" s="28" t="s">
        <v>78</v>
      </c>
      <c r="AC14" s="28" t="s">
        <v>78</v>
      </c>
      <c r="AD14" s="28" t="s">
        <v>78</v>
      </c>
      <c r="AE14" s="28" t="s">
        <v>78</v>
      </c>
      <c r="AF14" s="28" t="s">
        <v>78</v>
      </c>
      <c r="AG14" s="28" t="s">
        <v>78</v>
      </c>
      <c r="AH14" s="28" t="s">
        <v>78</v>
      </c>
      <c r="AI14" s="28" t="s">
        <v>78</v>
      </c>
      <c r="AJ14" s="28" t="s">
        <v>78</v>
      </c>
      <c r="AK14" s="28" t="s">
        <v>78</v>
      </c>
      <c r="AL14" s="28" t="s">
        <v>78</v>
      </c>
      <c r="AM14" s="21" t="e">
        <f t="shared" si="0"/>
        <v>#DIV/0!</v>
      </c>
      <c r="AN14" s="30">
        <f t="shared" si="1"/>
        <v>0</v>
      </c>
      <c r="AO14" s="26">
        <f t="shared" si="2"/>
        <v>0</v>
      </c>
    </row>
    <row r="15" spans="1:41" x14ac:dyDescent="0.25">
      <c r="H15" s="20" t="s">
        <v>63</v>
      </c>
    </row>
  </sheetData>
  <mergeCells count="14">
    <mergeCell ref="A6:H6"/>
    <mergeCell ref="A1:H1"/>
    <mergeCell ref="A2:H2"/>
    <mergeCell ref="A3:H3"/>
    <mergeCell ref="A4:H4"/>
    <mergeCell ref="A5:H5"/>
    <mergeCell ref="A13:H13"/>
    <mergeCell ref="A14:H14"/>
    <mergeCell ref="A7:H7"/>
    <mergeCell ref="A8:H8"/>
    <mergeCell ref="A9:H9"/>
    <mergeCell ref="A10:H10"/>
    <mergeCell ref="A11:H11"/>
    <mergeCell ref="A12:H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2A9743-B9E6-4778-987F-1DBC3947F514}">
          <x14:formula1>
            <xm:f>Sheet1!$A$1:$A$3</xm:f>
          </x14:formula1>
          <xm:sqref>I6:I14</xm:sqref>
        </x14:dataValidation>
        <x14:dataValidation type="list" allowBlank="1" showInputMessage="1" showErrorMessage="1" xr:uid="{784537FD-BFC1-4508-A8A2-09A61930F675}">
          <x14:formula1>
            <xm:f>Sheet1!$A$1:$A$4</xm:f>
          </x14:formula1>
          <xm:sqref>I5:AL5 J6:AL14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CD49-417C-49DD-8784-8CA53BBE5CB0}">
  <dimension ref="A1:A3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 </vt:lpstr>
      <vt:lpstr>Audit Summary</vt:lpstr>
      <vt:lpstr>Audit Tool</vt:lpstr>
      <vt:lpstr>Sheet1</vt:lpstr>
      <vt:lpstr>'Audit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Pouch Audit Form</dc:title>
  <dc:creator>DSHS TB/HIV/STD Section</dc:creator>
  <cp:lastModifiedBy>Warr,Dan (DSHS)</cp:lastModifiedBy>
  <cp:lastPrinted>2016-07-21T18:08:21Z</cp:lastPrinted>
  <dcterms:created xsi:type="dcterms:W3CDTF">2016-03-14T20:29:08Z</dcterms:created>
  <dcterms:modified xsi:type="dcterms:W3CDTF">2022-03-28T21:53:33Z</dcterms:modified>
</cp:coreProperties>
</file>